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ARCHIVISRV\archivi\aeg\DELIBERE\delibere approvate\ANNO 2020\GENNAIO\FARMACIA\"/>
    </mc:Choice>
  </mc:AlternateContent>
  <bookViews>
    <workbookView xWindow="0" yWindow="0" windowWidth="28800" windowHeight="12915"/>
  </bookViews>
  <sheets>
    <sheet name="Allegato n. 1 antisettici FAR " sheetId="3" r:id="rId1"/>
  </sheets>
  <definedNames>
    <definedName name="_xlnm._FilterDatabase" localSheetId="0" hidden="1">'Allegato n. 1 antisettici FAR '!$A$1:$U$41</definedName>
    <definedName name="_xlnm.Print_Area" localSheetId="0">'Allegato n. 1 antisettici FAR '!$A$1:$U$38</definedName>
    <definedName name="_xlnm.Print_Titles" localSheetId="0">'Allegato n. 1 antisettici FAR '!$1:$1</definedName>
    <definedName name="Z_D26E93C2_A57C_49F0_B677_C915A263A35B_.wvu.Cols" localSheetId="0" hidden="1">'Allegato n. 1 antisettici FAR '!#REF!,'Allegato n. 1 antisettici FAR '!$M:$R,'Allegato n. 1 antisettici FAR '!#REF!</definedName>
  </definedNames>
  <calcPr calcId="162913"/>
  <customWorkbookViews>
    <customWorkbookView name="Isabella Fanelli - Visualizzazione personale" guid="{6DC1CF19-D613-4C3E-A986-D74161F465FA}" mergeInterval="0" personalView="1" maximized="1" xWindow="-8" yWindow="-8" windowWidth="1936" windowHeight="1056" activeSheetId="1"/>
    <customWorkbookView name="Adriano Leli - Visualizzazione personale" guid="{BD50EE07-C91E-43D5-A47F-E5D644534E0D}" mergeInterval="0" personalView="1" maximized="1" xWindow="-8" yWindow="-8" windowWidth="1936" windowHeight="1056" activeSheetId="1"/>
    <customWorkbookView name="Paola Semeraro - Visualizzazione personale" guid="{D26E93C2-A57C-49F0-B677-C915A263A35B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U40" i="3" l="1"/>
  <c r="U39" i="3"/>
  <c r="U37" i="3"/>
  <c r="U33" i="3"/>
  <c r="U24" i="3"/>
  <c r="U22" i="3"/>
  <c r="U19" i="3"/>
  <c r="U16" i="3"/>
  <c r="U11" i="3"/>
  <c r="U7" i="3"/>
  <c r="U5" i="3"/>
  <c r="T18" i="3" l="1"/>
  <c r="U18" i="3" s="1"/>
  <c r="T29" i="3"/>
  <c r="U29" i="3" s="1"/>
  <c r="T17" i="3"/>
  <c r="U17" i="3" s="1"/>
  <c r="T28" i="3" l="1"/>
  <c r="U28" i="3" s="1"/>
  <c r="T32" i="3"/>
  <c r="U32" i="3" s="1"/>
  <c r="T36" i="3"/>
  <c r="U36" i="3" s="1"/>
  <c r="T31" i="3"/>
  <c r="U31" i="3" s="1"/>
  <c r="T30" i="3"/>
  <c r="U30" i="3" s="1"/>
  <c r="T23" i="3"/>
  <c r="U23" i="3" s="1"/>
  <c r="T20" i="3"/>
  <c r="U20" i="3" s="1"/>
  <c r="T21" i="3"/>
  <c r="U21" i="3" s="1"/>
  <c r="T6" i="3"/>
  <c r="U6" i="3" s="1"/>
  <c r="T2" i="3"/>
  <c r="U2" i="3" s="1"/>
  <c r="T27" i="3"/>
  <c r="U27" i="3" s="1"/>
  <c r="T25" i="3"/>
  <c r="U25" i="3" s="1"/>
  <c r="T3" i="3"/>
  <c r="U3" i="3" s="1"/>
  <c r="T4" i="3"/>
  <c r="U4" i="3" s="1"/>
  <c r="T10" i="3"/>
  <c r="U10" i="3" s="1"/>
  <c r="T9" i="3"/>
  <c r="U9" i="3" s="1"/>
  <c r="T38" i="3"/>
  <c r="U38" i="3" s="1"/>
  <c r="T26" i="3"/>
  <c r="U26" i="3" s="1"/>
  <c r="T8" i="3"/>
  <c r="U8" i="3" s="1"/>
  <c r="T34" i="3"/>
  <c r="U34" i="3" s="1"/>
  <c r="T12" i="3"/>
  <c r="U12" i="3" s="1"/>
  <c r="T15" i="3"/>
  <c r="U15" i="3" s="1"/>
  <c r="T14" i="3"/>
  <c r="U14" i="3" s="1"/>
  <c r="T13" i="3"/>
  <c r="U13" i="3" s="1"/>
  <c r="T35" i="3"/>
  <c r="U35" i="3" s="1"/>
</calcChain>
</file>

<file path=xl/sharedStrings.xml><?xml version="1.0" encoding="utf-8"?>
<sst xmlns="http://schemas.openxmlformats.org/spreadsheetml/2006/main" count="327" uniqueCount="240">
  <si>
    <t>LOTTO</t>
  </si>
  <si>
    <t>VOCE</t>
  </si>
  <si>
    <t>a</t>
  </si>
  <si>
    <t>b</t>
  </si>
  <si>
    <t>c</t>
  </si>
  <si>
    <t xml:space="preserve">DESCRIZIONE </t>
  </si>
  <si>
    <t>Flacone da 250 ml</t>
  </si>
  <si>
    <t>Preparato a base di clorexidina gluconato/digluconato allo 0,5%, in soluzione alcolica al 70%,  per antisepsi cute integra.</t>
  </si>
  <si>
    <t xml:space="preserve">Flacone da 500 ml </t>
  </si>
  <si>
    <t>Preparato a base di clorexidina gluconato/digluconato al 2%, in soluzione alcolica al 70%, con colorante, per antisepsi della cute integra, in confezione monodose con applicatore.</t>
  </si>
  <si>
    <t>Preparato a base di clorexidina gluconato/digluconato al 2%, in soluzione alcolica al 70%, incolore, in confezione monodose con applicatore.</t>
  </si>
  <si>
    <t xml:space="preserve">Preparato a base di clorexidina gluconato/digluconato al 2% ,in soluzione alcolica al 70%, per antisepsi della cute integra in manovre a rischio. </t>
  </si>
  <si>
    <t>Preparato a base di clorexidina gluconato/digluconato al 4%, in soluzione acquosa, con detergente, per antisepsi della cute integra e delle mani.</t>
  </si>
  <si>
    <t>Flacone 1 lt</t>
  </si>
  <si>
    <t>Preparato a base di clorexidina gluconato/digluconato al 2%, in soluzione alcolica al 70%, per la disinfezione dei dispositivi medici.</t>
  </si>
  <si>
    <t>Gel sterile a base di clorexidina 0,05%, contenente da 8 a 13 gr di prodotto, adatto ad uso urologico, con applicatore.</t>
  </si>
  <si>
    <t>Erogatore a dosaggio predefinito</t>
  </si>
  <si>
    <t>CODICE PRODOTTO DEL FABBRICANTE</t>
  </si>
  <si>
    <t>NOME COMMERCIALE</t>
  </si>
  <si>
    <t>CODICE  CND</t>
  </si>
  <si>
    <t>N°   REP.</t>
  </si>
  <si>
    <t>N° AIC</t>
  </si>
  <si>
    <t>Sottotappo
erogatore</t>
  </si>
  <si>
    <t>UNITA'
DI 
VENDITA</t>
  </si>
  <si>
    <t>N° PEZZI 
PER CONFEZIONE</t>
  </si>
  <si>
    <t xml:space="preserve">Flacone
 da 500 ml </t>
  </si>
  <si>
    <t>Sottotappo 
erogatore</t>
  </si>
  <si>
    <t>N. Registrazione</t>
  </si>
  <si>
    <t>NUOVA FARMEC</t>
  </si>
  <si>
    <t>TELEFLEX</t>
  </si>
  <si>
    <t xml:space="preserve">AIESI HOSPITAL </t>
  </si>
  <si>
    <t>Preparato, pronto all'uso, a base di iodopovidone dal 7,5% al 10%, in soluzione acquosa, per antisepsi della cute lesa e delle mucose.</t>
  </si>
  <si>
    <t xml:space="preserve">Flacone 250 ml </t>
  </si>
  <si>
    <t xml:space="preserve">Flacone 500 ml </t>
  </si>
  <si>
    <t>A.C.R.A.F.</t>
  </si>
  <si>
    <t>Preparato a base di sodio ipoclorito (clorossidante elettrolitico) allo 0,11 %, per oggetti e superfici, in spray.</t>
  </si>
  <si>
    <t>Preparato a base di sodio ipoclorito (clorossidante elettrolitico) all'1,1%, in cloro attivo (soluzione concentrata), per la disinfezione dei dispositivi medici.</t>
  </si>
  <si>
    <t>Tanica 5 lt</t>
  </si>
  <si>
    <t>Compresse a base di sodio di cloro isocianurato  da 2,5 a 5 gr circa, per dispositivi medici.</t>
  </si>
  <si>
    <t xml:space="preserve">Granuli a base di sodio di cloro isocianurato. </t>
  </si>
  <si>
    <t>Sottotappo erogatore</t>
  </si>
  <si>
    <t>Soluzione di alcool etilico al 70% circa, incolore, per la disinfezione delle superfici.</t>
  </si>
  <si>
    <t xml:space="preserve">NUOVA FARMEC </t>
  </si>
  <si>
    <t>Piantana con distributore elettronico</t>
  </si>
  <si>
    <t>Preparato a base alcoolica al 70% (min. 65%), addizionato di adeguati emollienti, per l'antisepsi delle mani su cute integra e pulita, senza risciacquo, in gel, da utilizzare con piantana per la disinfezione delle mani con distributore elettronico.</t>
  </si>
  <si>
    <t>Flacone 
100 ml</t>
  </si>
  <si>
    <t>Preparato a base alcoolica al 70% (min. 65%), addizionato di adeguati emollienti, per l'antisepsi delle mani, su cute integra e pulita, senza risciacquo, in gel.</t>
  </si>
  <si>
    <t xml:space="preserve">Flacone
 500 ml </t>
  </si>
  <si>
    <t>Erogatori 
e supporti a muro</t>
  </si>
  <si>
    <t>Eosina in soluzione acquosa 2%, secondo farmacopea in vigore.</t>
  </si>
  <si>
    <t xml:space="preserve">FARMAZAN COSMOCEUTICI </t>
  </si>
  <si>
    <t>Acqua ossigenata (perossido di idrogeno) al 3%, stabilizzata secondo farmacopea vigente.</t>
  </si>
  <si>
    <t xml:space="preserve">CO.D.I.SAN </t>
  </si>
  <si>
    <t>Confezione monouso</t>
  </si>
  <si>
    <t xml:space="preserve">Tamponcini disinfettanti, confezionati singolarmente, imbevuti di alcool isopropilico 70%, con dimensione di 3-5 cm circa x 3-5 cm circa, sterili e monouso, per la disinfezione degli elastomeri di flaconi e sacche. </t>
  </si>
  <si>
    <t>Salvietta</t>
  </si>
  <si>
    <t xml:space="preserve">Tappo richiudibile </t>
  </si>
  <si>
    <t xml:space="preserve">Salviette disinfettanti con ammoni quaternari e/o associazioni con biguanidi, pronte all'uso e compatibili con sonde ad ultrasuoni, con dimensione di 15-20 cm circa x 15-20 cm circa. </t>
  </si>
  <si>
    <t>Panni disinfettanti imbevuti di ipoclorito di sodio allo 0,1%, in confezione monouso, con dimensione di 20-25 cm circa x 20-25 cm circa, per dispositivi medici e superfici, incluse cappe a flusso laminare.</t>
  </si>
  <si>
    <t>Erogatore 
a dosaggio predefinito</t>
  </si>
  <si>
    <t xml:space="preserve">Detergente plurienzimatico e decontaminante, per strumentario, in schiuma, da utilizzarsi durante il trasporto a secco. </t>
  </si>
  <si>
    <t xml:space="preserve">Detergente disinfettante, privo di alcool, per superfici ed apparecchiature, ad ampio spettro, pronto all'uso. </t>
  </si>
  <si>
    <t>Dispenser in acciaio e dispositivo netta-unghie</t>
  </si>
  <si>
    <t>Spazzola-spugna secca, in confezione singola, monouso, sterile, per la detersione e l'antisepsi preoperatoria di mani e braccia.</t>
  </si>
  <si>
    <t>AGGIUDICATARIO</t>
  </si>
  <si>
    <t>PF37325</t>
  </si>
  <si>
    <t>Clorexinal 2%</t>
  </si>
  <si>
    <t>Cartone da n. 24 flaconi da 250 ml</t>
  </si>
  <si>
    <t>B.BRAUN</t>
  </si>
  <si>
    <t>GIO CHEMICA</t>
  </si>
  <si>
    <t xml:space="preserve">GIO CHEMICA </t>
  </si>
  <si>
    <t>CEA</t>
  </si>
  <si>
    <t xml:space="preserve">
1 flacone 
da 500 ml</t>
  </si>
  <si>
    <t>Amuchina Bleach Wipe</t>
  </si>
  <si>
    <t>D03010101</t>
  </si>
  <si>
    <t>1141997R</t>
  </si>
  <si>
    <t>Panno monouso</t>
  </si>
  <si>
    <t>PREP-2000</t>
  </si>
  <si>
    <t>D020102</t>
  </si>
  <si>
    <t>SCATOLA</t>
  </si>
  <si>
    <t>NEOXINAL ALCOLICO 0,5%+70%</t>
  </si>
  <si>
    <t>75557512F9</t>
  </si>
  <si>
    <t>755577893F</t>
  </si>
  <si>
    <t>7555782C8B</t>
  </si>
  <si>
    <t>755580605D</t>
  </si>
  <si>
    <t>75559073B5</t>
  </si>
  <si>
    <t>75559241BD</t>
  </si>
  <si>
    <t>755594858A</t>
  </si>
  <si>
    <t>7556070A36</t>
  </si>
  <si>
    <t>75560780D3</t>
  </si>
  <si>
    <t>7556093D30</t>
  </si>
  <si>
    <t>7556346DF8</t>
  </si>
  <si>
    <t>75563522EF</t>
  </si>
  <si>
    <t>75563587E1</t>
  </si>
  <si>
    <t>7556366E79</t>
  </si>
  <si>
    <t>7556372370</t>
  </si>
  <si>
    <t>7556378862</t>
  </si>
  <si>
    <t>7556384D54</t>
  </si>
  <si>
    <t>75566844E8</t>
  </si>
  <si>
    <t>755668668E</t>
  </si>
  <si>
    <t>755672029E</t>
  </si>
  <si>
    <t>PF20911</t>
  </si>
  <si>
    <t>Flacone da 500 ml</t>
  </si>
  <si>
    <t>Cartone da n. 20 flaconi da 500 ml</t>
  </si>
  <si>
    <t>Presidio Medico chirurgico n. 19922</t>
  </si>
  <si>
    <t>FARMECOL 70</t>
  </si>
  <si>
    <t>PF19510</t>
  </si>
  <si>
    <t>D0799</t>
  </si>
  <si>
    <t>Flacone da 1 litro</t>
  </si>
  <si>
    <t>Cartone da n. 12 flaconi da 1 lItro</t>
  </si>
  <si>
    <t>N.A.</t>
  </si>
  <si>
    <t>040409017</t>
  </si>
  <si>
    <t>040409070</t>
  </si>
  <si>
    <t>1 Cartone contiene 4 scatole separate da 25 applicatori ciascuna</t>
  </si>
  <si>
    <t>032151223</t>
  </si>
  <si>
    <t>032151134</t>
  </si>
  <si>
    <t>25 PEZZI</t>
  </si>
  <si>
    <t>GEL0007</t>
  </si>
  <si>
    <t>U0999</t>
  </si>
  <si>
    <t>Alcohol preps salviettine disinfettanti con alcol isopropilico al 70% 
65 x 30 mm</t>
  </si>
  <si>
    <t>XP00188</t>
  </si>
  <si>
    <t>Sani-Cloth ACTIVE Wipes Multi Surface</t>
  </si>
  <si>
    <t>D99</t>
  </si>
  <si>
    <t>22%</t>
  </si>
  <si>
    <t>125X6=750</t>
  </si>
  <si>
    <t>CODPIO250</t>
  </si>
  <si>
    <t xml:space="preserve">Acqua ossigenata 3% Deliplus flacone da ml. 250 marca CO.DI.SAN. </t>
  </si>
  <si>
    <t>Non Applicabile</t>
  </si>
  <si>
    <t>Flacone da ml. 250</t>
  </si>
  <si>
    <t>10%</t>
  </si>
  <si>
    <t>12</t>
  </si>
  <si>
    <t>10SOF13410</t>
  </si>
  <si>
    <t>EOSINA PHARMA TRENTA 2% SOLUZIONE CUTANEA 100 G</t>
  </si>
  <si>
    <t>A030486043</t>
  </si>
  <si>
    <t>1</t>
  </si>
  <si>
    <t>D02020319A</t>
  </si>
  <si>
    <t>GIOCLOREX 2%</t>
  </si>
  <si>
    <t>D02010101</t>
  </si>
  <si>
    <t>24</t>
  </si>
  <si>
    <t>D020199</t>
  </si>
  <si>
    <t>GIOCLOR</t>
  </si>
  <si>
    <t>D03040148A</t>
  </si>
  <si>
    <t>GIODICLONIL</t>
  </si>
  <si>
    <t>D0302</t>
  </si>
  <si>
    <t>6</t>
  </si>
  <si>
    <t>D03040144</t>
  </si>
  <si>
    <t>GIODICLONIL (GRANULI)</t>
  </si>
  <si>
    <t>Scatola da 6 barattoli da 1 Kg</t>
  </si>
  <si>
    <t>G03065P-G030900</t>
  </si>
  <si>
    <t>SIMPLY GEL</t>
  </si>
  <si>
    <t>G030601-DE100C</t>
  </si>
  <si>
    <t>D02040231</t>
  </si>
  <si>
    <t>D02040306</t>
  </si>
  <si>
    <t>037894033</t>
  </si>
  <si>
    <t>040409031</t>
  </si>
  <si>
    <t>1 Cartone contiene 25 applicatori</t>
  </si>
  <si>
    <t>040409043</t>
  </si>
  <si>
    <t>D03020108</t>
  </si>
  <si>
    <t>Scatola da 4 taniche da 5 litri</t>
  </si>
  <si>
    <t>CODPI1000</t>
  </si>
  <si>
    <t>Acqua ossigenata 3% Deliplus flacone da ml. 1000 marca CO.DI.SAN.</t>
  </si>
  <si>
    <t>G03002</t>
  </si>
  <si>
    <t>96</t>
  </si>
  <si>
    <t xml:space="preserve"> </t>
  </si>
  <si>
    <t>confezione singola</t>
  </si>
  <si>
    <t xml:space="preserve">Scatola da 6 barattoli da 100 cpr
Barattolo da 100 compresse da 4,6 g.
(€0,0378 a compressa) </t>
  </si>
  <si>
    <t>Flacone da ml. 1000</t>
  </si>
  <si>
    <t>Scatola da 12 sacche airless da 1000 ml cad.</t>
  </si>
  <si>
    <t>Scatola da 12 flaconi da 750 ml 
con erogatore</t>
  </si>
  <si>
    <t>Scatola da 12 flaconi da 1 litro
con erogatore</t>
  </si>
  <si>
    <t>40X6=240
Box Dispencer da 40 pezzi // Cartone contenente 6 box dispencer</t>
  </si>
  <si>
    <t>PREZZO  
PER UNITA' DI MISURA</t>
  </si>
  <si>
    <t>Confezione monodose 
da 3 ml</t>
  </si>
  <si>
    <t>Confezione monodose 
da 10,5 ml</t>
  </si>
  <si>
    <t>Chloraprep con colorante</t>
  </si>
  <si>
    <t xml:space="preserve">Confezione monodose 
da 26 ml </t>
  </si>
  <si>
    <t>Chloraprep Clear</t>
  </si>
  <si>
    <t xml:space="preserve">Confezione monodose 
da 1,5 ml </t>
  </si>
  <si>
    <t>LIFO SCRUB BOTTIGLIA (DP) "IT"</t>
  </si>
  <si>
    <t xml:space="preserve">Flacone
 da 250 ml </t>
  </si>
  <si>
    <t>applicatore monouso</t>
  </si>
  <si>
    <t xml:space="preserve">GLISSEN GEL STERILE </t>
  </si>
  <si>
    <t>Confezione 
da 8,5 gr</t>
  </si>
  <si>
    <t>Flacone 100 ml</t>
  </si>
  <si>
    <t>Amuchina Multiuso</t>
  </si>
  <si>
    <t>BRAUNOL 7,5%</t>
  </si>
  <si>
    <t xml:space="preserve">BRAUNOL 7,5% </t>
  </si>
  <si>
    <t>100 compresse da 4,6 gr</t>
  </si>
  <si>
    <t>Confezione da 1 kg</t>
  </si>
  <si>
    <t>100 gr</t>
  </si>
  <si>
    <t>Flacone 1000 ml</t>
  </si>
  <si>
    <t>Scatola da 96 flaconcini da 100 ml</t>
  </si>
  <si>
    <t>Scatola da 12 flaconi da 500 ml</t>
  </si>
  <si>
    <t>Sacca 1000 ml</t>
  </si>
  <si>
    <t>GIOSEPT FOAM</t>
  </si>
  <si>
    <t>Flacone 750 ml</t>
  </si>
  <si>
    <t>GIOSEPT ONE</t>
  </si>
  <si>
    <t>UNITA' DI MISURA</t>
  </si>
  <si>
    <t>ALIQUOTA I.V.A.</t>
  </si>
  <si>
    <t>BECTON 
DICKINSON ITALIA</t>
  </si>
  <si>
    <t>QUANTITATIVO ANNUALE</t>
  </si>
  <si>
    <t>48</t>
  </si>
  <si>
    <t>CIG SCR</t>
  </si>
  <si>
    <t xml:space="preserve">Quantitativo presunto occorrente all' A.O. S.Croce e Carle sino al 05/11/2022 </t>
  </si>
  <si>
    <t>ACCESSORI CARATTERISTICHE DEL CONFEZIONAMENTO</t>
  </si>
  <si>
    <t>CIG DERIVATO A.O. S.CROCE E CARLE</t>
  </si>
  <si>
    <t>8158630A74</t>
  </si>
  <si>
    <t>815864138A</t>
  </si>
  <si>
    <t>8158688A51</t>
  </si>
  <si>
    <t>81589957AA</t>
  </si>
  <si>
    <t>81591328B8</t>
  </si>
  <si>
    <t>8159174B60</t>
  </si>
  <si>
    <t>81591832D0</t>
  </si>
  <si>
    <t>8159196D87</t>
  </si>
  <si>
    <t>815920769D</t>
  </si>
  <si>
    <t>81592233D2</t>
  </si>
  <si>
    <t>81592244A5</t>
  </si>
  <si>
    <t>815922771E</t>
  </si>
  <si>
    <t>81592298C4</t>
  </si>
  <si>
    <t>8159231A6A</t>
  </si>
  <si>
    <t>8159234CE3</t>
  </si>
  <si>
    <t>81595322D1</t>
  </si>
  <si>
    <t>8159547F2E</t>
  </si>
  <si>
    <t>815955669E</t>
  </si>
  <si>
    <r>
      <t>Art.NEXD1EN004B Cod.</t>
    </r>
    <r>
      <rPr>
        <b/>
        <sz val="14"/>
        <rFont val="Times New Roman"/>
        <family val="1"/>
      </rPr>
      <t xml:space="preserve"> NEX*D1*40</t>
    </r>
  </si>
  <si>
    <r>
      <t xml:space="preserve">Scatola da 24 flaconi da 
250 ml </t>
    </r>
    <r>
      <rPr>
        <b/>
        <sz val="14"/>
        <rFont val="Times New Roman"/>
        <family val="1"/>
      </rPr>
      <t xml:space="preserve">non </t>
    </r>
    <r>
      <rPr>
        <sz val="14"/>
        <rFont val="Times New Roman"/>
        <family val="1"/>
      </rPr>
      <t>spray</t>
    </r>
  </si>
  <si>
    <t xml:space="preserve">Importo complessivo sino al 05/11/2022 (IVA esclusa) </t>
  </si>
  <si>
    <t>8158964E13</t>
  </si>
  <si>
    <t>NEX DRY D1</t>
  </si>
  <si>
    <t>A.C.R.A.F. Totale</t>
  </si>
  <si>
    <t>AIESI HOSPITAL  Totale</t>
  </si>
  <si>
    <t>B.BRAUN Totale</t>
  </si>
  <si>
    <t>BECTON 
DICKINSON ITALIA Totale</t>
  </si>
  <si>
    <t xml:space="preserve"> CEA  Totale</t>
  </si>
  <si>
    <t>CO.D.I.SAN  Totale</t>
  </si>
  <si>
    <t>FARMAZAN COSMOCEUTICI  Totale</t>
  </si>
  <si>
    <t>GIO CHEMICA Totale</t>
  </si>
  <si>
    <t>NUOVA FARMEC Totale</t>
  </si>
  <si>
    <t>TELEFLEX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</si>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</sst>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&quot;€ &quot;* #,##0.00_-;&quot;-€ &quot;* #,##0.00_-;_-&quot;€ &quot;* \-??_-;_-@_-"/>
    <numFmt numFmtId="167" formatCode="_-* #,##0.00_-;\-* #,##0.00_-;_-* \-??_-;_-@_-"/>
  </numFmts>
  <fonts count="1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Calibri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rgb="FF0000FF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166" fontId="2" fillId="0" borderId="0" applyFill="0" applyBorder="0" applyAlignment="0" applyProtection="0"/>
  </cellStyleXfs>
  <cellXfs count="67">
    <xf numFmtId="0" fontId="0" fillId="0" borderId="0" xfId="0"/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3" fontId="9" fillId="3" borderId="1" xfId="2" applyNumberFormat="1" applyFont="1" applyFill="1" applyBorder="1" applyAlignment="1">
      <alignment horizontal="center" vertical="center" wrapText="1"/>
    </xf>
    <xf numFmtId="0" fontId="9" fillId="2" borderId="0" xfId="2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0" fontId="10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3" fontId="10" fillId="2" borderId="1" xfId="2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vertical="center"/>
    </xf>
    <xf numFmtId="0" fontId="11" fillId="2" borderId="0" xfId="2" applyFont="1" applyFill="1" applyAlignment="1">
      <alignment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9" fontId="10" fillId="2" borderId="1" xfId="2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 applyProtection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2" applyNumberFormat="1" applyFont="1" applyFill="1" applyBorder="1" applyAlignment="1">
      <alignment vertical="center"/>
    </xf>
    <xf numFmtId="0" fontId="11" fillId="2" borderId="0" xfId="2" applyFont="1" applyFill="1" applyAlignment="1">
      <alignment vertical="center" wrapText="1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/>
    <xf numFmtId="0" fontId="8" fillId="2" borderId="0" xfId="0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5" fontId="12" fillId="2" borderId="0" xfId="0" applyNumberFormat="1" applyFont="1" applyFill="1" applyAlignment="1">
      <alignment horizontal="center" vertical="center"/>
    </xf>
    <xf numFmtId="3" fontId="9" fillId="2" borderId="0" xfId="2" applyNumberFormat="1" applyFont="1" applyFill="1" applyAlignment="1">
      <alignment vertical="center" wrapText="1"/>
    </xf>
    <xf numFmtId="4" fontId="9" fillId="2" borderId="0" xfId="2" applyNumberFormat="1" applyFont="1" applyFill="1" applyAlignment="1">
      <alignment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10" fillId="2" borderId="0" xfId="0" applyNumberFormat="1" applyFont="1" applyFill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 wrapText="1"/>
    </xf>
    <xf numFmtId="4" fontId="9" fillId="3" borderId="1" xfId="2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justify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9" fontId="8" fillId="3" borderId="1" xfId="2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</cellXfs>
  <cellStyles count="14">
    <cellStyle name="Collegamento ipertestuale 2" xfId="1"/>
    <cellStyle name="Collegamento ipertestuale 2 2" xfId="10"/>
    <cellStyle name="Migliaia 2" xfId="12"/>
    <cellStyle name="Migliaia 3" xfId="11"/>
    <cellStyle name="Normale" xfId="0" builtinId="0"/>
    <cellStyle name="Normale 2" xfId="2"/>
    <cellStyle name="Normale 2 2" xfId="3"/>
    <cellStyle name="Normale 2 3" xfId="4"/>
    <cellStyle name="Normale 2 3 2" xfId="5"/>
    <cellStyle name="Normale 2 3 2 2" xfId="6"/>
    <cellStyle name="Normale 3" xfId="9"/>
    <cellStyle name="Valuta 2" xfId="7"/>
    <cellStyle name="Valuta 3" xfId="8"/>
    <cellStyle name="Valuta 3 2" xfId="13"/>
  </cellStyles>
  <dxfs count="0"/>
  <tableStyles count="1" defaultTableStyle="TableStyleMedium2" defaultPivotStyle="PivotStyleLight16">
    <tableStyle name="Stile tabel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31</xdr:row>
      <xdr:rowOff>0</xdr:rowOff>
    </xdr:from>
    <xdr:to>
      <xdr:col>19</xdr:col>
      <xdr:colOff>152381</xdr:colOff>
      <xdr:row>31</xdr:row>
      <xdr:rowOff>152381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58650" y="90187463"/>
          <a:ext cx="152381" cy="15238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152381</xdr:colOff>
      <xdr:row>31</xdr:row>
      <xdr:rowOff>152381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250" y="90035063"/>
          <a:ext cx="152381" cy="1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abSelected="1" zoomScale="69" zoomScaleNormal="69" zoomScaleSheetLayoutView="83" workbookViewId="0">
      <pane ySplit="1" topLeftCell="A26" activePane="bottomLeft" state="frozen"/>
      <selection activeCell="F1" sqref="F1"/>
      <selection pane="bottomLeft" activeCell="E20" sqref="E20:E21"/>
    </sheetView>
  </sheetViews>
  <sheetFormatPr defaultColWidth="8.28515625" defaultRowHeight="89.45" customHeight="1" outlineLevelRow="2" x14ac:dyDescent="0.3"/>
  <cols>
    <col min="1" max="1" width="11" style="33" customWidth="1"/>
    <col min="2" max="2" width="8.42578125" style="34" customWidth="1"/>
    <col min="3" max="3" width="51.28515625" style="35" customWidth="1"/>
    <col min="4" max="5" width="15.140625" style="36" customWidth="1"/>
    <col min="6" max="6" width="15.85546875" style="37" customWidth="1"/>
    <col min="7" max="7" width="15.7109375" style="38" customWidth="1"/>
    <col min="8" max="8" width="22.42578125" style="38" customWidth="1"/>
    <col min="9" max="11" width="15.140625" style="38" customWidth="1"/>
    <col min="12" max="12" width="12.42578125" style="38" customWidth="1"/>
    <col min="13" max="13" width="15.140625" style="36" customWidth="1"/>
    <col min="14" max="14" width="26" style="39" customWidth="1"/>
    <col min="15" max="15" width="15.140625" style="45" customWidth="1"/>
    <col min="16" max="16" width="12.7109375" style="40" customWidth="1"/>
    <col min="17" max="17" width="15.140625" style="40" customWidth="1"/>
    <col min="18" max="18" width="19.7109375" style="40" customWidth="1"/>
    <col min="19" max="19" width="3.28515625" style="40" hidden="1" customWidth="1"/>
    <col min="20" max="20" width="15.28515625" style="41" customWidth="1"/>
    <col min="21" max="21" width="17.140625" style="42" customWidth="1"/>
    <col min="22" max="16384" width="8.28515625" style="27"/>
  </cols>
  <sheetData>
    <row r="1" spans="1:21" s="5" customFormat="1" ht="163.5" customHeight="1" x14ac:dyDescent="0.25">
      <c r="A1" s="2" t="s">
        <v>0</v>
      </c>
      <c r="B1" s="2" t="s">
        <v>1</v>
      </c>
      <c r="C1" s="2" t="s">
        <v>5</v>
      </c>
      <c r="D1" s="2" t="s">
        <v>202</v>
      </c>
      <c r="E1" s="2" t="s">
        <v>205</v>
      </c>
      <c r="F1" s="3" t="s">
        <v>204</v>
      </c>
      <c r="G1" s="3" t="s">
        <v>17</v>
      </c>
      <c r="H1" s="2" t="s">
        <v>18</v>
      </c>
      <c r="I1" s="2" t="s">
        <v>21</v>
      </c>
      <c r="J1" s="2" t="s">
        <v>19</v>
      </c>
      <c r="K1" s="2" t="s">
        <v>20</v>
      </c>
      <c r="L1" s="3" t="s">
        <v>27</v>
      </c>
      <c r="M1" s="2" t="s">
        <v>197</v>
      </c>
      <c r="N1" s="2" t="s">
        <v>64</v>
      </c>
      <c r="O1" s="43" t="s">
        <v>171</v>
      </c>
      <c r="P1" s="1" t="s">
        <v>198</v>
      </c>
      <c r="Q1" s="2" t="s">
        <v>23</v>
      </c>
      <c r="R1" s="3" t="s">
        <v>24</v>
      </c>
      <c r="S1" s="3" t="s">
        <v>200</v>
      </c>
      <c r="T1" s="4" t="s">
        <v>203</v>
      </c>
      <c r="U1" s="4" t="s">
        <v>226</v>
      </c>
    </row>
    <row r="2" spans="1:21" s="19" customFormat="1" ht="89.45" customHeight="1" outlineLevel="2" x14ac:dyDescent="0.3">
      <c r="A2" s="6">
        <v>30</v>
      </c>
      <c r="B2" s="7"/>
      <c r="C2" s="8" t="s">
        <v>58</v>
      </c>
      <c r="D2" s="9" t="s">
        <v>90</v>
      </c>
      <c r="E2" s="9" t="s">
        <v>206</v>
      </c>
      <c r="F2" s="10"/>
      <c r="G2" s="11">
        <v>419475</v>
      </c>
      <c r="H2" s="12" t="s">
        <v>73</v>
      </c>
      <c r="I2" s="13"/>
      <c r="J2" s="11" t="s">
        <v>74</v>
      </c>
      <c r="K2" s="11" t="s">
        <v>75</v>
      </c>
      <c r="L2" s="13"/>
      <c r="M2" s="14" t="s">
        <v>53</v>
      </c>
      <c r="N2" s="7" t="s">
        <v>34</v>
      </c>
      <c r="O2" s="44">
        <v>0.21890000000000001</v>
      </c>
      <c r="P2" s="15" t="s">
        <v>123</v>
      </c>
      <c r="Q2" s="15" t="s">
        <v>76</v>
      </c>
      <c r="R2" s="15">
        <v>120</v>
      </c>
      <c r="S2" s="16">
        <v>480</v>
      </c>
      <c r="T2" s="17">
        <f t="shared" ref="T2:T23" si="0">ROUND(S2/12*34,-1)</f>
        <v>1360</v>
      </c>
      <c r="U2" s="18">
        <f t="shared" ref="U2:U23" si="1">O2*T2</f>
        <v>297.70400000000001</v>
      </c>
    </row>
    <row r="3" spans="1:21" s="19" customFormat="1" ht="89.45" customHeight="1" outlineLevel="2" x14ac:dyDescent="0.3">
      <c r="A3" s="6">
        <v>22</v>
      </c>
      <c r="B3" s="7" t="s">
        <v>3</v>
      </c>
      <c r="C3" s="8" t="s">
        <v>36</v>
      </c>
      <c r="D3" s="63">
        <v>7556025515</v>
      </c>
      <c r="E3" s="58" t="s">
        <v>207</v>
      </c>
      <c r="F3" s="11"/>
      <c r="G3" s="11" t="s">
        <v>157</v>
      </c>
      <c r="H3" s="12" t="s">
        <v>140</v>
      </c>
      <c r="I3" s="11"/>
      <c r="J3" s="11" t="s">
        <v>74</v>
      </c>
      <c r="K3" s="11">
        <v>552855</v>
      </c>
      <c r="L3" s="11"/>
      <c r="M3" s="14" t="s">
        <v>37</v>
      </c>
      <c r="N3" s="7" t="s">
        <v>34</v>
      </c>
      <c r="O3" s="44">
        <v>3.74</v>
      </c>
      <c r="P3" s="15" t="s">
        <v>123</v>
      </c>
      <c r="Q3" s="15" t="s">
        <v>158</v>
      </c>
      <c r="R3" s="15">
        <v>4</v>
      </c>
      <c r="S3" s="16">
        <v>12</v>
      </c>
      <c r="T3" s="17">
        <f t="shared" si="0"/>
        <v>30</v>
      </c>
      <c r="U3" s="18">
        <f t="shared" si="1"/>
        <v>112.2</v>
      </c>
    </row>
    <row r="4" spans="1:21" s="19" customFormat="1" ht="89.45" customHeight="1" outlineLevel="2" x14ac:dyDescent="0.3">
      <c r="A4" s="6">
        <v>22</v>
      </c>
      <c r="B4" s="7"/>
      <c r="C4" s="7" t="s">
        <v>35</v>
      </c>
      <c r="D4" s="64"/>
      <c r="E4" s="59"/>
      <c r="F4" s="7"/>
      <c r="G4" s="7">
        <v>419470</v>
      </c>
      <c r="H4" s="7" t="s">
        <v>184</v>
      </c>
      <c r="I4" s="7"/>
      <c r="J4" s="7"/>
      <c r="K4" s="7"/>
      <c r="L4" s="7">
        <v>19499</v>
      </c>
      <c r="M4" s="7" t="s">
        <v>33</v>
      </c>
      <c r="N4" s="7" t="s">
        <v>34</v>
      </c>
      <c r="O4" s="44">
        <v>1.4</v>
      </c>
      <c r="P4" s="7" t="s">
        <v>123</v>
      </c>
      <c r="Q4" s="7" t="s">
        <v>72</v>
      </c>
      <c r="R4" s="7" t="s">
        <v>163</v>
      </c>
      <c r="S4" s="16">
        <v>600</v>
      </c>
      <c r="T4" s="17">
        <f t="shared" si="0"/>
        <v>1700</v>
      </c>
      <c r="U4" s="18">
        <f t="shared" si="1"/>
        <v>2380</v>
      </c>
    </row>
    <row r="5" spans="1:21" s="19" customFormat="1" ht="89.45" customHeight="1" outlineLevel="1" x14ac:dyDescent="0.3">
      <c r="A5" s="6"/>
      <c r="B5" s="7"/>
      <c r="C5" s="7"/>
      <c r="D5" s="47"/>
      <c r="E5" s="46"/>
      <c r="F5" s="7"/>
      <c r="G5" s="7"/>
      <c r="H5" s="7"/>
      <c r="I5" s="7"/>
      <c r="J5" s="7"/>
      <c r="K5" s="7"/>
      <c r="L5" s="7"/>
      <c r="M5" s="7"/>
      <c r="N5" s="7" t="s">
        <v>229</v>
      </c>
      <c r="O5" s="44"/>
      <c r="P5" s="7"/>
      <c r="Q5" s="7"/>
      <c r="R5" s="7"/>
      <c r="S5" s="16"/>
      <c r="T5" s="17"/>
      <c r="U5" s="18">
        <f>SUBTOTAL(9,U2:U4)</f>
        <v>2789.904</v>
      </c>
    </row>
    <row r="6" spans="1:21" s="19" customFormat="1" ht="113.45" customHeight="1" outlineLevel="2" x14ac:dyDescent="0.3">
      <c r="A6" s="6">
        <v>33</v>
      </c>
      <c r="B6" s="20"/>
      <c r="C6" s="8" t="s">
        <v>54</v>
      </c>
      <c r="D6" s="20" t="s">
        <v>92</v>
      </c>
      <c r="E6" s="20" t="s">
        <v>208</v>
      </c>
      <c r="F6" s="20"/>
      <c r="G6" s="15" t="s">
        <v>77</v>
      </c>
      <c r="H6" s="20" t="s">
        <v>119</v>
      </c>
      <c r="I6" s="15"/>
      <c r="J6" s="15"/>
      <c r="K6" s="15"/>
      <c r="L6" s="15"/>
      <c r="M6" s="15" t="s">
        <v>53</v>
      </c>
      <c r="N6" s="20" t="s">
        <v>30</v>
      </c>
      <c r="O6" s="44">
        <v>8.3000000000000001E-3</v>
      </c>
      <c r="P6" s="21" t="s">
        <v>123</v>
      </c>
      <c r="Q6" s="15" t="s">
        <v>164</v>
      </c>
      <c r="R6" s="15">
        <v>100</v>
      </c>
      <c r="S6" s="16">
        <v>4000</v>
      </c>
      <c r="T6" s="17">
        <f t="shared" si="0"/>
        <v>11330</v>
      </c>
      <c r="U6" s="18">
        <f t="shared" si="1"/>
        <v>94.039000000000001</v>
      </c>
    </row>
    <row r="7" spans="1:21" s="19" customFormat="1" ht="89.45" customHeight="1" outlineLevel="1" x14ac:dyDescent="0.3">
      <c r="A7" s="6"/>
      <c r="B7" s="20"/>
      <c r="C7" s="8"/>
      <c r="D7" s="20"/>
      <c r="E7" s="20"/>
      <c r="F7" s="20"/>
      <c r="G7" s="15"/>
      <c r="H7" s="20"/>
      <c r="I7" s="15"/>
      <c r="J7" s="15"/>
      <c r="K7" s="15"/>
      <c r="L7" s="15"/>
      <c r="M7" s="15"/>
      <c r="N7" s="20" t="s">
        <v>230</v>
      </c>
      <c r="O7" s="44"/>
      <c r="P7" s="21"/>
      <c r="Q7" s="15"/>
      <c r="R7" s="15"/>
      <c r="S7" s="16"/>
      <c r="T7" s="17"/>
      <c r="U7" s="18">
        <f>SUBTOTAL(9,U6:U6)</f>
        <v>94.039000000000001</v>
      </c>
    </row>
    <row r="8" spans="1:21" s="19" customFormat="1" ht="89.45" customHeight="1" outlineLevel="2" x14ac:dyDescent="0.3">
      <c r="A8" s="6">
        <v>9</v>
      </c>
      <c r="B8" s="7"/>
      <c r="C8" s="8" t="s">
        <v>12</v>
      </c>
      <c r="D8" s="9" t="s">
        <v>84</v>
      </c>
      <c r="E8" s="9">
        <v>8158705859</v>
      </c>
      <c r="F8" s="7" t="s">
        <v>16</v>
      </c>
      <c r="G8" s="14">
        <v>18808</v>
      </c>
      <c r="H8" s="7" t="s">
        <v>178</v>
      </c>
      <c r="I8" s="21"/>
      <c r="J8" s="14" t="s">
        <v>78</v>
      </c>
      <c r="K8" s="14"/>
      <c r="L8" s="14">
        <v>18187</v>
      </c>
      <c r="M8" s="11" t="s">
        <v>25</v>
      </c>
      <c r="N8" s="9" t="s">
        <v>68</v>
      </c>
      <c r="O8" s="44">
        <v>1</v>
      </c>
      <c r="P8" s="22">
        <v>0.22</v>
      </c>
      <c r="Q8" s="11" t="s">
        <v>79</v>
      </c>
      <c r="R8" s="11">
        <v>20</v>
      </c>
      <c r="S8" s="16">
        <v>2600</v>
      </c>
      <c r="T8" s="17">
        <f t="shared" si="0"/>
        <v>7370</v>
      </c>
      <c r="U8" s="18">
        <f t="shared" si="1"/>
        <v>7370</v>
      </c>
    </row>
    <row r="9" spans="1:21" s="19" customFormat="1" ht="89.45" customHeight="1" outlineLevel="2" x14ac:dyDescent="0.3">
      <c r="A9" s="6">
        <v>17</v>
      </c>
      <c r="B9" s="7"/>
      <c r="C9" s="8" t="s">
        <v>31</v>
      </c>
      <c r="D9" s="9" t="s">
        <v>87</v>
      </c>
      <c r="E9" s="9">
        <v>8158947010</v>
      </c>
      <c r="F9" s="7" t="s">
        <v>26</v>
      </c>
      <c r="G9" s="14">
        <v>18936</v>
      </c>
      <c r="H9" s="7" t="s">
        <v>185</v>
      </c>
      <c r="I9" s="21" t="s">
        <v>114</v>
      </c>
      <c r="J9" s="14"/>
      <c r="K9" s="14"/>
      <c r="L9" s="14"/>
      <c r="M9" s="12" t="s">
        <v>33</v>
      </c>
      <c r="N9" s="9" t="s">
        <v>68</v>
      </c>
      <c r="O9" s="44">
        <v>0.89</v>
      </c>
      <c r="P9" s="22">
        <v>0.1</v>
      </c>
      <c r="Q9" s="11" t="s">
        <v>79</v>
      </c>
      <c r="R9" s="11">
        <v>20</v>
      </c>
      <c r="S9" s="16">
        <v>2600</v>
      </c>
      <c r="T9" s="17">
        <f t="shared" si="0"/>
        <v>7370</v>
      </c>
      <c r="U9" s="18">
        <f t="shared" si="1"/>
        <v>6559.3</v>
      </c>
    </row>
    <row r="10" spans="1:21" s="19" customFormat="1" ht="89.45" customHeight="1" outlineLevel="2" x14ac:dyDescent="0.3">
      <c r="A10" s="6">
        <v>18</v>
      </c>
      <c r="B10" s="7"/>
      <c r="C10" s="8" t="s">
        <v>31</v>
      </c>
      <c r="D10" s="9">
        <v>7555962119</v>
      </c>
      <c r="E10" s="30" t="s">
        <v>227</v>
      </c>
      <c r="F10" s="7" t="s">
        <v>26</v>
      </c>
      <c r="G10" s="14">
        <v>18288</v>
      </c>
      <c r="H10" s="7" t="s">
        <v>186</v>
      </c>
      <c r="I10" s="21" t="s">
        <v>115</v>
      </c>
      <c r="J10" s="14"/>
      <c r="K10" s="14"/>
      <c r="L10" s="14"/>
      <c r="M10" s="11" t="s">
        <v>183</v>
      </c>
      <c r="N10" s="9" t="s">
        <v>68</v>
      </c>
      <c r="O10" s="44">
        <v>0.48</v>
      </c>
      <c r="P10" s="22">
        <v>0.1</v>
      </c>
      <c r="Q10" s="11" t="s">
        <v>79</v>
      </c>
      <c r="R10" s="11">
        <v>20</v>
      </c>
      <c r="S10" s="16">
        <v>6500</v>
      </c>
      <c r="T10" s="17">
        <f t="shared" si="0"/>
        <v>18420</v>
      </c>
      <c r="U10" s="18">
        <f t="shared" si="1"/>
        <v>8841.6</v>
      </c>
    </row>
    <row r="11" spans="1:21" s="19" customFormat="1" ht="89.45" customHeight="1" outlineLevel="1" x14ac:dyDescent="0.3">
      <c r="A11" s="6"/>
      <c r="B11" s="7"/>
      <c r="C11" s="8"/>
      <c r="D11" s="9"/>
      <c r="E11" s="30"/>
      <c r="F11" s="7"/>
      <c r="G11" s="14"/>
      <c r="H11" s="7"/>
      <c r="I11" s="21"/>
      <c r="J11" s="14"/>
      <c r="K11" s="14"/>
      <c r="L11" s="14"/>
      <c r="M11" s="11"/>
      <c r="N11" s="9" t="s">
        <v>231</v>
      </c>
      <c r="O11" s="44"/>
      <c r="P11" s="22"/>
      <c r="Q11" s="11"/>
      <c r="R11" s="11"/>
      <c r="S11" s="16"/>
      <c r="T11" s="17"/>
      <c r="U11" s="18">
        <f>SUBTOTAL(9,U8:U10)</f>
        <v>22770.9</v>
      </c>
    </row>
    <row r="12" spans="1:21" s="19" customFormat="1" ht="89.45" customHeight="1" outlineLevel="2" x14ac:dyDescent="0.3">
      <c r="A12" s="6">
        <v>5</v>
      </c>
      <c r="B12" s="7"/>
      <c r="C12" s="8" t="s">
        <v>10</v>
      </c>
      <c r="D12" s="9" t="s">
        <v>82</v>
      </c>
      <c r="E12" s="9">
        <v>8158987112</v>
      </c>
      <c r="F12" s="7"/>
      <c r="G12" s="14">
        <v>274407</v>
      </c>
      <c r="H12" s="7" t="s">
        <v>176</v>
      </c>
      <c r="I12" s="21" t="s">
        <v>112</v>
      </c>
      <c r="J12" s="14" t="s">
        <v>110</v>
      </c>
      <c r="K12" s="14" t="s">
        <v>110</v>
      </c>
      <c r="L12" s="14" t="s">
        <v>110</v>
      </c>
      <c r="M12" s="11" t="s">
        <v>177</v>
      </c>
      <c r="N12" s="9" t="s">
        <v>199</v>
      </c>
      <c r="O12" s="44">
        <v>0.8</v>
      </c>
      <c r="P12" s="22">
        <v>0.1</v>
      </c>
      <c r="Q12" s="11">
        <v>100</v>
      </c>
      <c r="R12" s="11" t="s">
        <v>113</v>
      </c>
      <c r="S12" s="16">
        <v>18000</v>
      </c>
      <c r="T12" s="17">
        <f t="shared" si="0"/>
        <v>51000</v>
      </c>
      <c r="U12" s="18">
        <f t="shared" si="1"/>
        <v>40800</v>
      </c>
    </row>
    <row r="13" spans="1:21" s="19" customFormat="1" ht="89.45" customHeight="1" outlineLevel="2" x14ac:dyDescent="0.3">
      <c r="A13" s="6">
        <v>3</v>
      </c>
      <c r="B13" s="7" t="s">
        <v>2</v>
      </c>
      <c r="C13" s="8" t="s">
        <v>9</v>
      </c>
      <c r="D13" s="58" t="s">
        <v>81</v>
      </c>
      <c r="E13" s="58" t="s">
        <v>209</v>
      </c>
      <c r="F13" s="7"/>
      <c r="G13" s="14">
        <v>274415</v>
      </c>
      <c r="H13" s="7" t="s">
        <v>174</v>
      </c>
      <c r="I13" s="15" t="s">
        <v>111</v>
      </c>
      <c r="J13" s="14" t="s">
        <v>110</v>
      </c>
      <c r="K13" s="14" t="s">
        <v>110</v>
      </c>
      <c r="L13" s="14" t="s">
        <v>110</v>
      </c>
      <c r="M13" s="11" t="s">
        <v>172</v>
      </c>
      <c r="N13" s="9" t="s">
        <v>199</v>
      </c>
      <c r="O13" s="44">
        <v>1.05</v>
      </c>
      <c r="P13" s="22">
        <v>0.1</v>
      </c>
      <c r="Q13" s="11">
        <v>100</v>
      </c>
      <c r="R13" s="11" t="s">
        <v>113</v>
      </c>
      <c r="S13" s="16">
        <v>23000</v>
      </c>
      <c r="T13" s="17">
        <f t="shared" si="0"/>
        <v>65170</v>
      </c>
      <c r="U13" s="18">
        <f t="shared" si="1"/>
        <v>68428.5</v>
      </c>
    </row>
    <row r="14" spans="1:21" s="19" customFormat="1" ht="89.45" customHeight="1" outlineLevel="2" x14ac:dyDescent="0.3">
      <c r="A14" s="6">
        <v>3</v>
      </c>
      <c r="B14" s="7" t="s">
        <v>3</v>
      </c>
      <c r="C14" s="8" t="s">
        <v>9</v>
      </c>
      <c r="D14" s="60"/>
      <c r="E14" s="60"/>
      <c r="F14" s="7"/>
      <c r="G14" s="14">
        <v>274715</v>
      </c>
      <c r="H14" s="7" t="s">
        <v>174</v>
      </c>
      <c r="I14" s="15" t="s">
        <v>154</v>
      </c>
      <c r="J14" s="14" t="s">
        <v>110</v>
      </c>
      <c r="K14" s="14" t="s">
        <v>110</v>
      </c>
      <c r="L14" s="14" t="s">
        <v>110</v>
      </c>
      <c r="M14" s="11" t="s">
        <v>173</v>
      </c>
      <c r="N14" s="9" t="s">
        <v>199</v>
      </c>
      <c r="O14" s="44">
        <v>2.52</v>
      </c>
      <c r="P14" s="22">
        <v>0.1</v>
      </c>
      <c r="Q14" s="11">
        <v>100</v>
      </c>
      <c r="R14" s="11" t="s">
        <v>113</v>
      </c>
      <c r="S14" s="16">
        <v>15000</v>
      </c>
      <c r="T14" s="17">
        <f t="shared" si="0"/>
        <v>42500</v>
      </c>
      <c r="U14" s="18">
        <f t="shared" si="1"/>
        <v>107100</v>
      </c>
    </row>
    <row r="15" spans="1:21" s="23" customFormat="1" ht="89.45" customHeight="1" outlineLevel="2" x14ac:dyDescent="0.25">
      <c r="A15" s="6">
        <v>3</v>
      </c>
      <c r="B15" s="7" t="s">
        <v>4</v>
      </c>
      <c r="C15" s="8" t="s">
        <v>9</v>
      </c>
      <c r="D15" s="59"/>
      <c r="E15" s="59"/>
      <c r="F15" s="7"/>
      <c r="G15" s="14">
        <v>274815</v>
      </c>
      <c r="H15" s="7" t="s">
        <v>174</v>
      </c>
      <c r="I15" s="15" t="s">
        <v>156</v>
      </c>
      <c r="J15" s="14" t="s">
        <v>110</v>
      </c>
      <c r="K15" s="14" t="s">
        <v>110</v>
      </c>
      <c r="L15" s="14" t="s">
        <v>110</v>
      </c>
      <c r="M15" s="11" t="s">
        <v>175</v>
      </c>
      <c r="N15" s="9" t="s">
        <v>199</v>
      </c>
      <c r="O15" s="44">
        <v>6</v>
      </c>
      <c r="P15" s="22">
        <v>0.1</v>
      </c>
      <c r="Q15" s="11">
        <v>25</v>
      </c>
      <c r="R15" s="11" t="s">
        <v>155</v>
      </c>
      <c r="S15" s="16">
        <v>8000</v>
      </c>
      <c r="T15" s="17">
        <f t="shared" si="0"/>
        <v>22670</v>
      </c>
      <c r="U15" s="18">
        <f t="shared" si="1"/>
        <v>136020</v>
      </c>
    </row>
    <row r="16" spans="1:21" s="23" customFormat="1" ht="89.45" customHeight="1" outlineLevel="1" x14ac:dyDescent="0.25">
      <c r="A16" s="6"/>
      <c r="B16" s="7"/>
      <c r="C16" s="8"/>
      <c r="D16" s="46"/>
      <c r="E16" s="46"/>
      <c r="F16" s="7"/>
      <c r="G16" s="14"/>
      <c r="H16" s="7"/>
      <c r="I16" s="15"/>
      <c r="J16" s="14"/>
      <c r="K16" s="14"/>
      <c r="L16" s="14"/>
      <c r="M16" s="11"/>
      <c r="N16" s="9" t="s">
        <v>232</v>
      </c>
      <c r="O16" s="44"/>
      <c r="P16" s="22"/>
      <c r="Q16" s="11"/>
      <c r="R16" s="11"/>
      <c r="S16" s="16"/>
      <c r="T16" s="17"/>
      <c r="U16" s="18">
        <f>SUBTOTAL(9,U12:U15)</f>
        <v>352348.5</v>
      </c>
    </row>
    <row r="17" spans="1:21" ht="89.45" customHeight="1" outlineLevel="2" x14ac:dyDescent="0.25">
      <c r="A17" s="6">
        <v>32</v>
      </c>
      <c r="B17" s="7"/>
      <c r="C17" s="8" t="s">
        <v>57</v>
      </c>
      <c r="D17" s="9" t="s">
        <v>91</v>
      </c>
      <c r="E17" s="9" t="s">
        <v>210</v>
      </c>
      <c r="F17" s="14" t="s">
        <v>56</v>
      </c>
      <c r="G17" s="14" t="s">
        <v>120</v>
      </c>
      <c r="H17" s="7" t="s">
        <v>121</v>
      </c>
      <c r="I17" s="14"/>
      <c r="J17" s="14" t="s">
        <v>122</v>
      </c>
      <c r="K17" s="14">
        <v>1738979</v>
      </c>
      <c r="L17" s="14"/>
      <c r="M17" s="14" t="s">
        <v>55</v>
      </c>
      <c r="N17" s="24" t="s">
        <v>71</v>
      </c>
      <c r="O17" s="44">
        <v>4.1624999999999996</v>
      </c>
      <c r="P17" s="21" t="s">
        <v>123</v>
      </c>
      <c r="Q17" s="15">
        <v>125</v>
      </c>
      <c r="R17" s="25" t="s">
        <v>124</v>
      </c>
      <c r="S17" s="16">
        <v>1200</v>
      </c>
      <c r="T17" s="17">
        <f t="shared" si="0"/>
        <v>3400</v>
      </c>
      <c r="U17" s="26">
        <f t="shared" si="1"/>
        <v>14152.499999999998</v>
      </c>
    </row>
    <row r="18" spans="1:21" ht="89.45" customHeight="1" outlineLevel="2" x14ac:dyDescent="0.25">
      <c r="A18" s="20">
        <v>52</v>
      </c>
      <c r="B18" s="20"/>
      <c r="C18" s="8" t="s">
        <v>63</v>
      </c>
      <c r="D18" s="20" t="s">
        <v>100</v>
      </c>
      <c r="E18" s="20" t="s">
        <v>211</v>
      </c>
      <c r="F18" s="20" t="s">
        <v>62</v>
      </c>
      <c r="G18" s="15" t="s">
        <v>224</v>
      </c>
      <c r="H18" s="7" t="s">
        <v>228</v>
      </c>
      <c r="I18" s="28"/>
      <c r="J18" s="15"/>
      <c r="K18" s="15"/>
      <c r="L18" s="15"/>
      <c r="M18" s="15" t="s">
        <v>53</v>
      </c>
      <c r="N18" s="20" t="s">
        <v>71</v>
      </c>
      <c r="O18" s="44">
        <v>0.1348</v>
      </c>
      <c r="P18" s="21" t="s">
        <v>123</v>
      </c>
      <c r="Q18" s="15">
        <v>240</v>
      </c>
      <c r="R18" s="15" t="s">
        <v>170</v>
      </c>
      <c r="S18" s="16">
        <v>35000</v>
      </c>
      <c r="T18" s="29">
        <f t="shared" si="0"/>
        <v>99170</v>
      </c>
      <c r="U18" s="18">
        <f t="shared" si="1"/>
        <v>13368.116</v>
      </c>
    </row>
    <row r="19" spans="1:21" ht="89.45" customHeight="1" outlineLevel="1" x14ac:dyDescent="0.25">
      <c r="A19" s="20"/>
      <c r="B19" s="20"/>
      <c r="C19" s="8"/>
      <c r="D19" s="20"/>
      <c r="E19" s="20"/>
      <c r="F19" s="20"/>
      <c r="G19" s="15"/>
      <c r="H19" s="7"/>
      <c r="I19" s="28"/>
      <c r="J19" s="15"/>
      <c r="K19" s="15"/>
      <c r="L19" s="15"/>
      <c r="M19" s="15"/>
      <c r="N19" s="20" t="s">
        <v>233</v>
      </c>
      <c r="O19" s="44"/>
      <c r="P19" s="21"/>
      <c r="Q19" s="15"/>
      <c r="R19" s="15"/>
      <c r="S19" s="16"/>
      <c r="T19" s="29"/>
      <c r="U19" s="18">
        <f>SUBTOTAL(9,U17:U18)</f>
        <v>27520.615999999998</v>
      </c>
    </row>
    <row r="20" spans="1:21" ht="89.45" customHeight="1" outlineLevel="2" x14ac:dyDescent="0.25">
      <c r="A20" s="6">
        <v>34</v>
      </c>
      <c r="B20" s="7" t="s">
        <v>3</v>
      </c>
      <c r="C20" s="8" t="s">
        <v>51</v>
      </c>
      <c r="D20" s="65" t="s">
        <v>93</v>
      </c>
      <c r="E20" s="65" t="s">
        <v>212</v>
      </c>
      <c r="F20" s="31" t="s">
        <v>26</v>
      </c>
      <c r="G20" s="14" t="s">
        <v>159</v>
      </c>
      <c r="H20" s="7" t="s">
        <v>160</v>
      </c>
      <c r="I20" s="14" t="s">
        <v>127</v>
      </c>
      <c r="J20" s="14" t="s">
        <v>127</v>
      </c>
      <c r="K20" s="14" t="s">
        <v>127</v>
      </c>
      <c r="L20" s="14" t="s">
        <v>127</v>
      </c>
      <c r="M20" s="25" t="s">
        <v>190</v>
      </c>
      <c r="N20" s="9" t="s">
        <v>52</v>
      </c>
      <c r="O20" s="44">
        <v>0.9</v>
      </c>
      <c r="P20" s="21" t="s">
        <v>129</v>
      </c>
      <c r="Q20" s="25" t="s">
        <v>166</v>
      </c>
      <c r="R20" s="15">
        <v>12</v>
      </c>
      <c r="S20" s="16">
        <v>600</v>
      </c>
      <c r="T20" s="17">
        <f t="shared" si="0"/>
        <v>1700</v>
      </c>
      <c r="U20" s="18">
        <f t="shared" si="1"/>
        <v>1530</v>
      </c>
    </row>
    <row r="21" spans="1:21" ht="89.45" customHeight="1" outlineLevel="2" x14ac:dyDescent="0.25">
      <c r="A21" s="6">
        <v>34</v>
      </c>
      <c r="B21" s="7" t="s">
        <v>2</v>
      </c>
      <c r="C21" s="8" t="s">
        <v>51</v>
      </c>
      <c r="D21" s="66"/>
      <c r="E21" s="66"/>
      <c r="F21" s="31" t="s">
        <v>26</v>
      </c>
      <c r="G21" s="14" t="s">
        <v>125</v>
      </c>
      <c r="H21" s="7" t="s">
        <v>126</v>
      </c>
      <c r="I21" s="14"/>
      <c r="J21" s="14" t="s">
        <v>127</v>
      </c>
      <c r="K21" s="14" t="s">
        <v>127</v>
      </c>
      <c r="L21" s="14" t="s">
        <v>127</v>
      </c>
      <c r="M21" s="25" t="s">
        <v>32</v>
      </c>
      <c r="N21" s="9" t="s">
        <v>52</v>
      </c>
      <c r="O21" s="44">
        <v>0.25</v>
      </c>
      <c r="P21" s="15" t="s">
        <v>129</v>
      </c>
      <c r="Q21" s="25" t="s">
        <v>128</v>
      </c>
      <c r="R21" s="15" t="s">
        <v>130</v>
      </c>
      <c r="S21" s="16">
        <v>1200</v>
      </c>
      <c r="T21" s="17">
        <f t="shared" si="0"/>
        <v>3400</v>
      </c>
      <c r="U21" s="18">
        <f t="shared" si="1"/>
        <v>850</v>
      </c>
    </row>
    <row r="22" spans="1:21" ht="89.45" customHeight="1" outlineLevel="1" x14ac:dyDescent="0.25">
      <c r="A22" s="6"/>
      <c r="B22" s="7"/>
      <c r="C22" s="8"/>
      <c r="D22" s="30"/>
      <c r="E22" s="30"/>
      <c r="F22" s="31"/>
      <c r="G22" s="14"/>
      <c r="H22" s="7"/>
      <c r="I22" s="14"/>
      <c r="J22" s="14"/>
      <c r="K22" s="14"/>
      <c r="L22" s="14"/>
      <c r="M22" s="25"/>
      <c r="N22" s="9" t="s">
        <v>234</v>
      </c>
      <c r="O22" s="44"/>
      <c r="P22" s="15"/>
      <c r="Q22" s="25"/>
      <c r="R22" s="15"/>
      <c r="S22" s="16"/>
      <c r="T22" s="17"/>
      <c r="U22" s="18">
        <f>SUBTOTAL(9,U20:U21)</f>
        <v>2380</v>
      </c>
    </row>
    <row r="23" spans="1:21" ht="89.45" customHeight="1" outlineLevel="2" x14ac:dyDescent="0.25">
      <c r="A23" s="6">
        <v>35</v>
      </c>
      <c r="B23" s="20"/>
      <c r="C23" s="8" t="s">
        <v>49</v>
      </c>
      <c r="D23" s="20" t="s">
        <v>94</v>
      </c>
      <c r="E23" s="20" t="s">
        <v>213</v>
      </c>
      <c r="F23" s="20"/>
      <c r="G23" s="15" t="s">
        <v>131</v>
      </c>
      <c r="H23" s="20" t="s">
        <v>132</v>
      </c>
      <c r="I23" s="15" t="s">
        <v>133</v>
      </c>
      <c r="J23" s="15"/>
      <c r="K23" s="15"/>
      <c r="L23" s="15"/>
      <c r="M23" s="15" t="s">
        <v>189</v>
      </c>
      <c r="N23" s="20" t="s">
        <v>50</v>
      </c>
      <c r="O23" s="44">
        <v>2.08</v>
      </c>
      <c r="P23" s="21" t="s">
        <v>129</v>
      </c>
      <c r="Q23" s="15" t="s">
        <v>134</v>
      </c>
      <c r="R23" s="15">
        <v>25</v>
      </c>
      <c r="S23" s="16">
        <v>600</v>
      </c>
      <c r="T23" s="17">
        <f t="shared" si="0"/>
        <v>1700</v>
      </c>
      <c r="U23" s="18">
        <f t="shared" si="1"/>
        <v>3536</v>
      </c>
    </row>
    <row r="24" spans="1:21" ht="89.45" customHeight="1" outlineLevel="1" x14ac:dyDescent="0.25">
      <c r="A24" s="6"/>
      <c r="B24" s="20"/>
      <c r="C24" s="8"/>
      <c r="D24" s="20"/>
      <c r="E24" s="20"/>
      <c r="F24" s="20"/>
      <c r="G24" s="15"/>
      <c r="H24" s="20"/>
      <c r="I24" s="15"/>
      <c r="J24" s="15"/>
      <c r="K24" s="15"/>
      <c r="L24" s="15"/>
      <c r="M24" s="15"/>
      <c r="N24" s="20" t="s">
        <v>235</v>
      </c>
      <c r="O24" s="44"/>
      <c r="P24" s="21"/>
      <c r="Q24" s="15"/>
      <c r="R24" s="15"/>
      <c r="S24" s="16"/>
      <c r="T24" s="17"/>
      <c r="U24" s="18">
        <f>SUBTOTAL(9,U23:U23)</f>
        <v>3536</v>
      </c>
    </row>
    <row r="25" spans="1:21" s="32" customFormat="1" ht="89.45" customHeight="1" outlineLevel="2" x14ac:dyDescent="0.3">
      <c r="A25" s="6">
        <v>27</v>
      </c>
      <c r="B25" s="7"/>
      <c r="C25" s="8" t="s">
        <v>38</v>
      </c>
      <c r="D25" s="9" t="s">
        <v>88</v>
      </c>
      <c r="E25" s="9">
        <v>8159199005</v>
      </c>
      <c r="F25" s="10"/>
      <c r="G25" s="11" t="s">
        <v>141</v>
      </c>
      <c r="H25" s="12" t="s">
        <v>142</v>
      </c>
      <c r="I25" s="13"/>
      <c r="J25" s="11" t="s">
        <v>143</v>
      </c>
      <c r="K25" s="11">
        <v>587087</v>
      </c>
      <c r="L25" s="13"/>
      <c r="M25" s="14" t="s">
        <v>187</v>
      </c>
      <c r="N25" s="9" t="s">
        <v>69</v>
      </c>
      <c r="O25" s="44">
        <v>3.78</v>
      </c>
      <c r="P25" s="15" t="s">
        <v>123</v>
      </c>
      <c r="Q25" s="15" t="s">
        <v>165</v>
      </c>
      <c r="R25" s="15" t="s">
        <v>144</v>
      </c>
      <c r="S25" s="16">
        <v>55000</v>
      </c>
      <c r="T25" s="17">
        <f t="shared" ref="T25:T32" si="2">ROUND(S25/12*34,-1)</f>
        <v>155830</v>
      </c>
      <c r="U25" s="18">
        <f t="shared" ref="U25:U32" si="3">O25*T25</f>
        <v>589037.4</v>
      </c>
    </row>
    <row r="26" spans="1:21" ht="89.45" customHeight="1" outlineLevel="2" x14ac:dyDescent="0.25">
      <c r="A26" s="6">
        <v>12</v>
      </c>
      <c r="B26" s="7"/>
      <c r="C26" s="8" t="s">
        <v>14</v>
      </c>
      <c r="D26" s="9" t="s">
        <v>85</v>
      </c>
      <c r="E26" s="9" t="s">
        <v>214</v>
      </c>
      <c r="F26" s="7" t="s">
        <v>22</v>
      </c>
      <c r="G26" s="14" t="s">
        <v>135</v>
      </c>
      <c r="H26" s="7" t="s">
        <v>136</v>
      </c>
      <c r="I26" s="21"/>
      <c r="J26" s="14" t="s">
        <v>137</v>
      </c>
      <c r="K26" s="14">
        <v>534907</v>
      </c>
      <c r="L26" s="14"/>
      <c r="M26" s="11" t="s">
        <v>179</v>
      </c>
      <c r="N26" s="9" t="s">
        <v>69</v>
      </c>
      <c r="O26" s="44">
        <v>1.5</v>
      </c>
      <c r="P26" s="22" t="s">
        <v>123</v>
      </c>
      <c r="Q26" s="11" t="s">
        <v>225</v>
      </c>
      <c r="R26" s="11" t="s">
        <v>138</v>
      </c>
      <c r="S26" s="16">
        <v>1050</v>
      </c>
      <c r="T26" s="17">
        <f t="shared" si="2"/>
        <v>2980</v>
      </c>
      <c r="U26" s="18">
        <f t="shared" si="3"/>
        <v>4470</v>
      </c>
    </row>
    <row r="27" spans="1:21" ht="89.45" customHeight="1" outlineLevel="2" x14ac:dyDescent="0.3">
      <c r="A27" s="6">
        <v>28</v>
      </c>
      <c r="B27" s="7"/>
      <c r="C27" s="8" t="s">
        <v>39</v>
      </c>
      <c r="D27" s="9" t="s">
        <v>89</v>
      </c>
      <c r="E27" s="9" t="s">
        <v>215</v>
      </c>
      <c r="F27" s="10"/>
      <c r="G27" s="11" t="s">
        <v>145</v>
      </c>
      <c r="H27" s="12" t="s">
        <v>146</v>
      </c>
      <c r="I27" s="13"/>
      <c r="J27" s="11" t="s">
        <v>143</v>
      </c>
      <c r="K27" s="11">
        <v>587087</v>
      </c>
      <c r="L27" s="13"/>
      <c r="M27" s="14" t="s">
        <v>188</v>
      </c>
      <c r="N27" s="9" t="s">
        <v>70</v>
      </c>
      <c r="O27" s="44">
        <v>8</v>
      </c>
      <c r="P27" s="15" t="s">
        <v>123</v>
      </c>
      <c r="Q27" s="15" t="s">
        <v>147</v>
      </c>
      <c r="R27" s="15" t="s">
        <v>144</v>
      </c>
      <c r="S27" s="16" t="s">
        <v>201</v>
      </c>
      <c r="T27" s="17">
        <f t="shared" si="2"/>
        <v>140</v>
      </c>
      <c r="U27" s="18">
        <f t="shared" si="3"/>
        <v>1120</v>
      </c>
    </row>
    <row r="28" spans="1:21" s="32" customFormat="1" ht="89.45" customHeight="1" outlineLevel="2" x14ac:dyDescent="0.25">
      <c r="A28" s="6">
        <v>48</v>
      </c>
      <c r="B28" s="20"/>
      <c r="C28" s="8" t="s">
        <v>60</v>
      </c>
      <c r="D28" s="20" t="s">
        <v>99</v>
      </c>
      <c r="E28" s="20" t="s">
        <v>216</v>
      </c>
      <c r="F28" s="20" t="s">
        <v>59</v>
      </c>
      <c r="G28" s="15" t="s">
        <v>152</v>
      </c>
      <c r="H28" s="20" t="s">
        <v>196</v>
      </c>
      <c r="I28" s="15"/>
      <c r="J28" s="15" t="s">
        <v>139</v>
      </c>
      <c r="K28" s="15">
        <v>621064</v>
      </c>
      <c r="L28" s="15"/>
      <c r="M28" s="15" t="s">
        <v>13</v>
      </c>
      <c r="N28" s="9" t="s">
        <v>70</v>
      </c>
      <c r="O28" s="44">
        <v>2.9</v>
      </c>
      <c r="P28" s="21" t="s">
        <v>123</v>
      </c>
      <c r="Q28" s="15" t="s">
        <v>169</v>
      </c>
      <c r="R28" s="15" t="s">
        <v>130</v>
      </c>
      <c r="S28" s="16">
        <v>300</v>
      </c>
      <c r="T28" s="17">
        <f t="shared" si="2"/>
        <v>850</v>
      </c>
      <c r="U28" s="18">
        <f t="shared" si="3"/>
        <v>2465</v>
      </c>
    </row>
    <row r="29" spans="1:21" s="32" customFormat="1" ht="89.45" customHeight="1" outlineLevel="2" x14ac:dyDescent="0.25">
      <c r="A29" s="20">
        <v>37</v>
      </c>
      <c r="B29" s="20"/>
      <c r="C29" s="8" t="s">
        <v>44</v>
      </c>
      <c r="D29" s="20" t="s">
        <v>96</v>
      </c>
      <c r="E29" s="20" t="s">
        <v>217</v>
      </c>
      <c r="F29" s="20" t="s">
        <v>43</v>
      </c>
      <c r="G29" s="15" t="s">
        <v>150</v>
      </c>
      <c r="H29" s="20" t="s">
        <v>149</v>
      </c>
      <c r="I29" s="15"/>
      <c r="J29" s="15"/>
      <c r="K29" s="15"/>
      <c r="L29" s="15">
        <v>18826</v>
      </c>
      <c r="M29" s="15" t="s">
        <v>193</v>
      </c>
      <c r="N29" s="9" t="s">
        <v>70</v>
      </c>
      <c r="O29" s="44">
        <v>5.0999999999999996</v>
      </c>
      <c r="P29" s="21" t="s">
        <v>123</v>
      </c>
      <c r="Q29" s="15" t="s">
        <v>167</v>
      </c>
      <c r="R29" s="15" t="s">
        <v>130</v>
      </c>
      <c r="S29" s="16">
        <v>240</v>
      </c>
      <c r="T29" s="29">
        <f t="shared" si="2"/>
        <v>680</v>
      </c>
      <c r="U29" s="18">
        <f t="shared" si="3"/>
        <v>3467.9999999999995</v>
      </c>
    </row>
    <row r="30" spans="1:21" s="32" customFormat="1" ht="89.45" customHeight="1" outlineLevel="2" x14ac:dyDescent="0.25">
      <c r="A30" s="6">
        <v>36</v>
      </c>
      <c r="B30" s="20" t="s">
        <v>2</v>
      </c>
      <c r="C30" s="8" t="s">
        <v>46</v>
      </c>
      <c r="D30" s="61" t="s">
        <v>95</v>
      </c>
      <c r="E30" s="61" t="s">
        <v>218</v>
      </c>
      <c r="F30" s="20" t="s">
        <v>48</v>
      </c>
      <c r="G30" s="15" t="s">
        <v>148</v>
      </c>
      <c r="H30" s="20" t="s">
        <v>149</v>
      </c>
      <c r="I30" s="15"/>
      <c r="J30" s="15"/>
      <c r="K30" s="15"/>
      <c r="L30" s="15">
        <v>18826</v>
      </c>
      <c r="M30" s="15" t="s">
        <v>47</v>
      </c>
      <c r="N30" s="9" t="s">
        <v>70</v>
      </c>
      <c r="O30" s="44">
        <v>0.90880000000000005</v>
      </c>
      <c r="P30" s="21" t="s">
        <v>123</v>
      </c>
      <c r="Q30" s="15" t="s">
        <v>192</v>
      </c>
      <c r="R30" s="15" t="s">
        <v>130</v>
      </c>
      <c r="S30" s="16">
        <v>3200</v>
      </c>
      <c r="T30" s="17">
        <f t="shared" si="2"/>
        <v>9070</v>
      </c>
      <c r="U30" s="18">
        <f t="shared" si="3"/>
        <v>8242.8160000000007</v>
      </c>
    </row>
    <row r="31" spans="1:21" s="32" customFormat="1" ht="89.45" customHeight="1" outlineLevel="2" x14ac:dyDescent="0.25">
      <c r="A31" s="6">
        <v>36</v>
      </c>
      <c r="B31" s="20" t="s">
        <v>3</v>
      </c>
      <c r="C31" s="8" t="s">
        <v>46</v>
      </c>
      <c r="D31" s="62"/>
      <c r="E31" s="62"/>
      <c r="F31" s="20" t="s">
        <v>26</v>
      </c>
      <c r="G31" s="15" t="s">
        <v>161</v>
      </c>
      <c r="H31" s="20" t="s">
        <v>149</v>
      </c>
      <c r="I31" s="15"/>
      <c r="J31" s="15"/>
      <c r="K31" s="15"/>
      <c r="L31" s="15">
        <v>18826</v>
      </c>
      <c r="M31" s="15" t="s">
        <v>45</v>
      </c>
      <c r="N31" s="9" t="s">
        <v>70</v>
      </c>
      <c r="O31" s="44">
        <v>0.39</v>
      </c>
      <c r="P31" s="21" t="s">
        <v>123</v>
      </c>
      <c r="Q31" s="15" t="s">
        <v>191</v>
      </c>
      <c r="R31" s="15" t="s">
        <v>162</v>
      </c>
      <c r="S31" s="16">
        <v>600</v>
      </c>
      <c r="T31" s="17">
        <f t="shared" si="2"/>
        <v>1700</v>
      </c>
      <c r="U31" s="18">
        <f t="shared" si="3"/>
        <v>663</v>
      </c>
    </row>
    <row r="32" spans="1:21" s="32" customFormat="1" ht="89.45" customHeight="1" outlineLevel="2" x14ac:dyDescent="0.25">
      <c r="A32" s="6">
        <v>47</v>
      </c>
      <c r="B32" s="20"/>
      <c r="C32" s="8" t="s">
        <v>61</v>
      </c>
      <c r="D32" s="20" t="s">
        <v>98</v>
      </c>
      <c r="E32" s="20" t="s">
        <v>219</v>
      </c>
      <c r="F32" s="20" t="s">
        <v>59</v>
      </c>
      <c r="G32" s="15" t="s">
        <v>151</v>
      </c>
      <c r="H32" s="20" t="s">
        <v>194</v>
      </c>
      <c r="I32" s="15"/>
      <c r="J32" s="15" t="s">
        <v>139</v>
      </c>
      <c r="K32" s="15">
        <v>561580</v>
      </c>
      <c r="L32" s="15"/>
      <c r="M32" s="15" t="s">
        <v>195</v>
      </c>
      <c r="N32" s="9" t="s">
        <v>70</v>
      </c>
      <c r="O32" s="44">
        <v>1.575</v>
      </c>
      <c r="P32" s="21" t="s">
        <v>123</v>
      </c>
      <c r="Q32" s="15" t="s">
        <v>168</v>
      </c>
      <c r="R32" s="15" t="s">
        <v>130</v>
      </c>
      <c r="S32" s="16">
        <v>1800</v>
      </c>
      <c r="T32" s="17">
        <f t="shared" si="2"/>
        <v>5100</v>
      </c>
      <c r="U32" s="18">
        <f t="shared" si="3"/>
        <v>8032.5</v>
      </c>
    </row>
    <row r="33" spans="1:21" s="32" customFormat="1" ht="89.45" customHeight="1" outlineLevel="1" x14ac:dyDescent="0.25">
      <c r="A33" s="6"/>
      <c r="B33" s="20"/>
      <c r="C33" s="8"/>
      <c r="D33" s="20"/>
      <c r="E33" s="20"/>
      <c r="F33" s="20"/>
      <c r="G33" s="15"/>
      <c r="H33" s="20"/>
      <c r="I33" s="15"/>
      <c r="J33" s="15"/>
      <c r="K33" s="15"/>
      <c r="L33" s="15"/>
      <c r="M33" s="15"/>
      <c r="N33" s="9" t="s">
        <v>236</v>
      </c>
      <c r="O33" s="44"/>
      <c r="P33" s="21"/>
      <c r="Q33" s="15"/>
      <c r="R33" s="15"/>
      <c r="S33" s="16"/>
      <c r="T33" s="17"/>
      <c r="U33" s="18">
        <f>SUBTOTAL(9,U25:U32)</f>
        <v>617498.71600000001</v>
      </c>
    </row>
    <row r="34" spans="1:21" s="32" customFormat="1" ht="89.45" customHeight="1" outlineLevel="2" x14ac:dyDescent="0.25">
      <c r="A34" s="6">
        <v>6</v>
      </c>
      <c r="B34" s="7"/>
      <c r="C34" s="8" t="s">
        <v>11</v>
      </c>
      <c r="D34" s="9" t="s">
        <v>83</v>
      </c>
      <c r="E34" s="9" t="s">
        <v>220</v>
      </c>
      <c r="F34" s="7" t="s">
        <v>22</v>
      </c>
      <c r="G34" s="14" t="s">
        <v>65</v>
      </c>
      <c r="H34" s="7" t="s">
        <v>66</v>
      </c>
      <c r="I34" s="21"/>
      <c r="J34" s="14"/>
      <c r="K34" s="14"/>
      <c r="L34" s="14" t="s">
        <v>104</v>
      </c>
      <c r="M34" s="11" t="s">
        <v>6</v>
      </c>
      <c r="N34" s="9" t="s">
        <v>28</v>
      </c>
      <c r="O34" s="44">
        <v>2.1</v>
      </c>
      <c r="P34" s="22">
        <v>0.22</v>
      </c>
      <c r="Q34" s="11" t="s">
        <v>6</v>
      </c>
      <c r="R34" s="11" t="s">
        <v>67</v>
      </c>
      <c r="S34" s="16">
        <v>350</v>
      </c>
      <c r="T34" s="17">
        <f t="shared" ref="T34:T36" si="4">ROUND(S34/12*34,-1)</f>
        <v>990</v>
      </c>
      <c r="U34" s="18">
        <f t="shared" ref="U34:U36" si="5">O34*T34</f>
        <v>2079</v>
      </c>
    </row>
    <row r="35" spans="1:21" s="32" customFormat="1" ht="89.45" customHeight="1" outlineLevel="2" x14ac:dyDescent="0.25">
      <c r="A35" s="6">
        <v>2</v>
      </c>
      <c r="B35" s="7"/>
      <c r="C35" s="8" t="s">
        <v>7</v>
      </c>
      <c r="D35" s="9">
        <v>7555739910</v>
      </c>
      <c r="E35" s="9" t="s">
        <v>221</v>
      </c>
      <c r="F35" s="31" t="s">
        <v>22</v>
      </c>
      <c r="G35" s="11" t="s">
        <v>101</v>
      </c>
      <c r="H35" s="12" t="s">
        <v>80</v>
      </c>
      <c r="I35" s="21" t="s">
        <v>153</v>
      </c>
      <c r="J35" s="11"/>
      <c r="K35" s="11"/>
      <c r="L35" s="11"/>
      <c r="M35" s="11" t="s">
        <v>8</v>
      </c>
      <c r="N35" s="24" t="s">
        <v>28</v>
      </c>
      <c r="O35" s="44">
        <v>0.86</v>
      </c>
      <c r="P35" s="22">
        <v>0.1</v>
      </c>
      <c r="Q35" s="11" t="s">
        <v>102</v>
      </c>
      <c r="R35" s="11" t="s">
        <v>103</v>
      </c>
      <c r="S35" s="16">
        <v>5000</v>
      </c>
      <c r="T35" s="17">
        <f t="shared" si="4"/>
        <v>14170</v>
      </c>
      <c r="U35" s="18">
        <f t="shared" si="5"/>
        <v>12186.199999999999</v>
      </c>
    </row>
    <row r="36" spans="1:21" s="32" customFormat="1" ht="89.45" customHeight="1" outlineLevel="2" x14ac:dyDescent="0.25">
      <c r="A36" s="6">
        <v>38</v>
      </c>
      <c r="B36" s="20"/>
      <c r="C36" s="8" t="s">
        <v>41</v>
      </c>
      <c r="D36" s="20" t="s">
        <v>97</v>
      </c>
      <c r="E36" s="20" t="s">
        <v>222</v>
      </c>
      <c r="F36" s="20" t="s">
        <v>40</v>
      </c>
      <c r="G36" s="15" t="s">
        <v>106</v>
      </c>
      <c r="H36" s="20" t="s">
        <v>105</v>
      </c>
      <c r="I36" s="15"/>
      <c r="J36" s="15" t="s">
        <v>107</v>
      </c>
      <c r="K36" s="15">
        <v>64729</v>
      </c>
      <c r="L36" s="15"/>
      <c r="M36" s="15" t="s">
        <v>13</v>
      </c>
      <c r="N36" s="20" t="s">
        <v>42</v>
      </c>
      <c r="O36" s="44">
        <v>1.27</v>
      </c>
      <c r="P36" s="22">
        <v>0.22</v>
      </c>
      <c r="Q36" s="15" t="s">
        <v>108</v>
      </c>
      <c r="R36" s="15" t="s">
        <v>109</v>
      </c>
      <c r="S36" s="16">
        <v>480</v>
      </c>
      <c r="T36" s="17">
        <f t="shared" si="4"/>
        <v>1360</v>
      </c>
      <c r="U36" s="18">
        <f t="shared" si="5"/>
        <v>1727.2</v>
      </c>
    </row>
    <row r="37" spans="1:21" s="32" customFormat="1" ht="89.45" customHeight="1" outlineLevel="1" x14ac:dyDescent="0.25">
      <c r="A37" s="6"/>
      <c r="B37" s="20"/>
      <c r="C37" s="8"/>
      <c r="D37" s="20"/>
      <c r="E37" s="20"/>
      <c r="F37" s="20"/>
      <c r="G37" s="15"/>
      <c r="H37" s="20"/>
      <c r="I37" s="15"/>
      <c r="J37" s="15"/>
      <c r="K37" s="15"/>
      <c r="L37" s="15"/>
      <c r="M37" s="15"/>
      <c r="N37" s="20" t="s">
        <v>237</v>
      </c>
      <c r="O37" s="44"/>
      <c r="P37" s="22"/>
      <c r="Q37" s="15"/>
      <c r="R37" s="15"/>
      <c r="S37" s="16"/>
      <c r="T37" s="17"/>
      <c r="U37" s="18">
        <f>SUBTOTAL(9,U34:U36)</f>
        <v>15992.4</v>
      </c>
    </row>
    <row r="38" spans="1:21" s="32" customFormat="1" ht="110.1" customHeight="1" outlineLevel="2" x14ac:dyDescent="0.25">
      <c r="A38" s="6">
        <v>14</v>
      </c>
      <c r="B38" s="7"/>
      <c r="C38" s="8" t="s">
        <v>15</v>
      </c>
      <c r="D38" s="9" t="s">
        <v>86</v>
      </c>
      <c r="E38" s="9" t="s">
        <v>223</v>
      </c>
      <c r="F38" s="7" t="s">
        <v>180</v>
      </c>
      <c r="G38" s="14" t="s">
        <v>117</v>
      </c>
      <c r="H38" s="7" t="s">
        <v>181</v>
      </c>
      <c r="I38" s="21"/>
      <c r="J38" s="14" t="s">
        <v>118</v>
      </c>
      <c r="K38" s="14">
        <v>196091</v>
      </c>
      <c r="L38" s="14"/>
      <c r="M38" s="11" t="s">
        <v>182</v>
      </c>
      <c r="N38" s="9" t="s">
        <v>29</v>
      </c>
      <c r="O38" s="44">
        <v>0.9</v>
      </c>
      <c r="P38" s="22" t="s">
        <v>123</v>
      </c>
      <c r="Q38" s="11">
        <v>1</v>
      </c>
      <c r="R38" s="11" t="s">
        <v>116</v>
      </c>
      <c r="S38" s="16">
        <v>3000</v>
      </c>
      <c r="T38" s="17">
        <f>ROUND(S38/12*34,-1)</f>
        <v>8500</v>
      </c>
      <c r="U38" s="18">
        <f>O38*T38</f>
        <v>7650</v>
      </c>
    </row>
    <row r="39" spans="1:21" s="32" customFormat="1" ht="66.599999999999994" customHeight="1" outlineLevel="1" x14ac:dyDescent="0.25">
      <c r="A39" s="6"/>
      <c r="B39" s="7"/>
      <c r="C39" s="8"/>
      <c r="D39" s="9"/>
      <c r="E39" s="9"/>
      <c r="F39" s="7"/>
      <c r="G39" s="14"/>
      <c r="H39" s="7"/>
      <c r="I39" s="21"/>
      <c r="J39" s="14"/>
      <c r="K39" s="14"/>
      <c r="L39" s="14"/>
      <c r="M39" s="11"/>
      <c r="N39" s="9" t="s">
        <v>238</v>
      </c>
      <c r="O39" s="44"/>
      <c r="P39" s="22"/>
      <c r="Q39" s="11"/>
      <c r="R39" s="11"/>
      <c r="S39" s="16"/>
      <c r="T39" s="17"/>
      <c r="U39" s="18">
        <f>SUBTOTAL(9,U38:U38)</f>
        <v>7650</v>
      </c>
    </row>
    <row r="40" spans="1:21" s="32" customFormat="1" ht="56.45" customHeight="1" x14ac:dyDescent="0.25">
      <c r="A40" s="48"/>
      <c r="B40" s="49"/>
      <c r="C40" s="53"/>
      <c r="D40" s="50"/>
      <c r="E40" s="50"/>
      <c r="F40" s="49"/>
      <c r="G40" s="49"/>
      <c r="H40" s="49"/>
      <c r="I40" s="54"/>
      <c r="J40" s="49"/>
      <c r="K40" s="49"/>
      <c r="L40" s="49"/>
      <c r="M40" s="55"/>
      <c r="N40" s="50" t="s">
        <v>239</v>
      </c>
      <c r="O40" s="51"/>
      <c r="P40" s="56"/>
      <c r="Q40" s="55"/>
      <c r="R40" s="55"/>
      <c r="S40" s="57"/>
      <c r="T40" s="4"/>
      <c r="U40" s="52">
        <f>SUBTOTAL(9,U2:U38)</f>
        <v>1052581.0749999997</v>
      </c>
    </row>
  </sheetData>
  <autoFilter ref="A1:U41"/>
  <sortState ref="A2:Y58">
    <sortCondition ref="N2:N58"/>
    <sortCondition ref="C2:C58"/>
    <sortCondition ref="H2:H58"/>
  </sortState>
  <customSheetViews>
    <customSheetView guid="{D26E93C2-A57C-49F0-B677-C915A263A35B}" hiddenColumns="1" topLeftCell="B1">
      <selection activeCell="B4" sqref="B4:B5"/>
      <pageMargins left="0.7" right="0.7" top="0.75" bottom="0.75" header="0.3" footer="0.3"/>
      <pageSetup paperSize="9" orientation="portrait" r:id="rId1"/>
    </customSheetView>
  </customSheetViews>
  <mergeCells count="8">
    <mergeCell ref="E3:E4"/>
    <mergeCell ref="E13:E15"/>
    <mergeCell ref="E30:E31"/>
    <mergeCell ref="D30:D31"/>
    <mergeCell ref="D13:D15"/>
    <mergeCell ref="D3:D4"/>
    <mergeCell ref="D20:D21"/>
    <mergeCell ref="E20:E21"/>
  </mergeCells>
  <phoneticPr fontId="3" type="noConversion"/>
  <printOptions horizontalCentered="1" verticalCentered="1"/>
  <pageMargins left="3.937007874015748E-2" right="3.937007874015748E-2" top="0.39370078740157483" bottom="0.39370078740157483" header="0.11811023622047245" footer="0.19685039370078741"/>
  <pageSetup paperSize="8" scale="59" fitToHeight="0" orientation="landscape" r:id="rId2"/>
  <headerFooter>
    <oddHeader xml:space="preserve">&amp;L&amp;"Times New Roman,Grassetto"&amp;14Allegato n. 1 Antisettici e disinfettanti gara SCR Piemonte SpA (71-2018) (Far) </oddHeader>
    <oddFooter>&amp;C&amp;20Pag. &amp;P di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n. 1 antisettici FAR </vt:lpstr>
      <vt:lpstr>'Allegato n. 1 antisettici FAR '!Area_stampa</vt:lpstr>
      <vt:lpstr>'Allegato n. 1 antisettici FAR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Calvo</dc:creator>
  <cp:lastModifiedBy>Re Raffaella</cp:lastModifiedBy>
  <cp:lastPrinted>2020-01-02T07:56:37Z</cp:lastPrinted>
  <dcterms:created xsi:type="dcterms:W3CDTF">2011-10-19T06:41:14Z</dcterms:created>
  <dcterms:modified xsi:type="dcterms:W3CDTF">2020-01-08T11:31:13Z</dcterms:modified>
</cp:coreProperties>
</file>